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2011 общие затраты" sheetId="1" r:id="rId1"/>
  </sheets>
  <definedNames/>
  <calcPr fullCalcOnLoad="1"/>
</workbook>
</file>

<file path=xl/sharedStrings.xml><?xml version="1.0" encoding="utf-8"?>
<sst xmlns="http://schemas.openxmlformats.org/spreadsheetml/2006/main" count="95" uniqueCount="72">
  <si>
    <t>Ед. изм.</t>
  </si>
  <si>
    <t>Показатель</t>
  </si>
  <si>
    <t>№ п/п</t>
  </si>
  <si>
    <t>Приложение № 1</t>
  </si>
  <si>
    <t>к приказу Федеральной</t>
  </si>
  <si>
    <t>службы по тарифам</t>
  </si>
  <si>
    <r>
      <t>от "</t>
    </r>
    <r>
      <rPr>
        <u val="single"/>
        <sz val="10"/>
        <rFont val="Arial"/>
        <family val="2"/>
      </rPr>
      <t>02"</t>
    </r>
    <r>
      <rPr>
        <sz val="10"/>
        <rFont val="Arial"/>
        <family val="2"/>
      </rPr>
      <t xml:space="preserve"> </t>
    </r>
    <r>
      <rPr>
        <u val="single"/>
        <sz val="10"/>
        <rFont val="Arial"/>
        <family val="2"/>
      </rPr>
      <t>марта</t>
    </r>
    <r>
      <rPr>
        <sz val="10"/>
        <rFont val="Arial"/>
        <family val="2"/>
      </rPr>
      <t xml:space="preserve"> 2011 года № 56-э</t>
    </r>
  </si>
  <si>
    <t xml:space="preserve">1. </t>
  </si>
  <si>
    <t>Необходимая валовая выручка на содержание (котловая)</t>
  </si>
  <si>
    <t>тыс.руб.</t>
  </si>
  <si>
    <t>Необходимая валовая выручка на содержание (собственная)</t>
  </si>
  <si>
    <t>1.1</t>
  </si>
  <si>
    <t>Себестоимость всего, в том числе:</t>
  </si>
  <si>
    <t>1.1.1</t>
  </si>
  <si>
    <t>Материальные расходы, всего</t>
  </si>
  <si>
    <t>1.1.1.1</t>
  </si>
  <si>
    <t>в том числе на ремонт</t>
  </si>
  <si>
    <t>1.1.2</t>
  </si>
  <si>
    <t>Фонд оплаты труда и отчисления на социальные нужды, всего</t>
  </si>
  <si>
    <t>1.1.1.2</t>
  </si>
  <si>
    <t>1.1.3</t>
  </si>
  <si>
    <t>Амортизационные отчисления</t>
  </si>
  <si>
    <t>1.1.4</t>
  </si>
  <si>
    <t>Прочие расходы</t>
  </si>
  <si>
    <t>1.1.4.1</t>
  </si>
  <si>
    <t>арендная плата</t>
  </si>
  <si>
    <t>1.1.4.2</t>
  </si>
  <si>
    <t>налоги, пошлины и сборы</t>
  </si>
  <si>
    <t>1.1.4.3</t>
  </si>
  <si>
    <t>другие прочие расходы</t>
  </si>
  <si>
    <t>1.2</t>
  </si>
  <si>
    <t xml:space="preserve">Прибыль до налогообложения </t>
  </si>
  <si>
    <t>1.2.1</t>
  </si>
  <si>
    <t>Налог на прибыль</t>
  </si>
  <si>
    <t>1.2.2</t>
  </si>
  <si>
    <t>Чистая прибыль всего, в том числе:</t>
  </si>
  <si>
    <t>1.2.2.1</t>
  </si>
  <si>
    <t>прибыль на капитальные вложения (инвестиции)</t>
  </si>
  <si>
    <t>1.2.2.2</t>
  </si>
  <si>
    <t>прибыль на возврат инвестиционных кредитов</t>
  </si>
  <si>
    <t>1.2.2.3</t>
  </si>
  <si>
    <t>дивиденды по акциям</t>
  </si>
  <si>
    <t>1.2.2.4</t>
  </si>
  <si>
    <t>прочие расходы из прибыли</t>
  </si>
  <si>
    <t>1.3</t>
  </si>
  <si>
    <t>I.</t>
  </si>
  <si>
    <t>II.</t>
  </si>
  <si>
    <t>Справочно: расходы на ремонт всего (п. 1.1.1.1 + п. 1.1.1.2)</t>
  </si>
  <si>
    <t>III.</t>
  </si>
  <si>
    <t>Необходимая валовая выручка на оплату технологического расхода электроэнергии (котловая)</t>
  </si>
  <si>
    <t>IV.</t>
  </si>
  <si>
    <t>Необходимая валовая выручка на оплату технологического расхода электроэнергии (собственная)</t>
  </si>
  <si>
    <t xml:space="preserve"> </t>
  </si>
  <si>
    <t>Примечание:</t>
  </si>
  <si>
    <t>* В случае определения плановых значений показателей органами исполнительной власти в области государственного регулирования тарифов на услуги по передаче лектрической энергии, в столбце "план" указываются соответствующие значения.</t>
  </si>
  <si>
    <t>* *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t>
  </si>
  <si>
    <t xml:space="preserve">* * * при наличии отклонений фактических значений показателей от плановых значений более чем на 15 процентов в столбце "Примечание" указываются причины их возникновения.  </t>
  </si>
  <si>
    <t>план *</t>
  </si>
  <si>
    <t>факт **</t>
  </si>
  <si>
    <t>Примечание ***</t>
  </si>
  <si>
    <t>Убыток сложился в связи с превышением фактических экономически обоснованных расходов над расходами, учтенными при тарифном регулировании.</t>
  </si>
  <si>
    <t>Информация о структуре и объемах затрат на оказание услуг по передаче электрической энергии ЗАО - ТФ "Ватт".</t>
  </si>
  <si>
    <t xml:space="preserve">Информацией по данному пункту предприятие не располагает. </t>
  </si>
  <si>
    <t>2011 год</t>
  </si>
  <si>
    <t>При тарифном регулировании не были учтены затраты в полном объеме по оплате технологического расхода (потерь) электроэнергии по нерегулируемым ценам.</t>
  </si>
  <si>
    <t>В связи с производственой необходимостью и во избежание аварийных ситуаций в целях обеспечения надежного электроснабжения потребителей г.о. Саранск, ЗАО-ТФ "Ватт" были превышены расходы по статьям "Основные материалы", "Ремонтный фонд", "Расходы на ГСМ", "Вспомогательные материалы", от утвержденных расходов, учитываемых Министерством энергетики и тарифной политики РМ в тарифе на услугу по передаче.</t>
  </si>
  <si>
    <t xml:space="preserve"> Фактический фонд оплаты труда персонала сложился в соответствии с пунктом 27 Основ ценообразования в отношении электрической и тепловой энергии в Российской Федерации (утв. постановлением Правительства РФ от 26 февраля 2004 г. N 109), в соответствии с  отраслевым тарифным соглашением,Трудовым Кодексом РФ, а также Коллективным договором. Размер страховых взносов начислен во внебюджетные фонды в соответствии с требованиями Федерального закона от 24.07.2009г. № 212-ФЗ, Федерального закона "Об обязательном страховании от несчастных случаев на производстве и профессиональных заболеваний" № 125-ФЗ.</t>
  </si>
  <si>
    <t>Фактические расходы по данной статье  осуществлены в соответствии  с Отраслевым тарифным соглашением и  условиями Коллективного договора.Обязанность по исполнению обязательств Коллективного договора установлена законодательством о труде независимо от полученного финансового результата (убытка).Фактически  расходы,указанные по данной статье,  осуществлены не из прибыли, а увеличили чистый убыток от основной деятельности предприятия.</t>
  </si>
  <si>
    <r>
      <t xml:space="preserve">Налог на прибыль сложился в соответствии с требованием главы 25 НК РФ "Налог на прибыль организаций". </t>
    </r>
    <r>
      <rPr>
        <sz val="10"/>
        <rFont val="Arial"/>
        <family val="2"/>
      </rPr>
      <t>При расчете налога на прибыль была учтена амортизация по нормам, применяемым в налоговом учете.Эти нормы отличны от норм по  амортизации по бухгалтерскому учету. Эта разница является одной из существенных составляющих при расчете налога на прибыль.Снижение начисленного налога на прибыль обусловлено тем,что по основной деятельности в бухгалтерском учете был получен убыток, а при тарифном регулировании планировалась прибыль.</t>
    </r>
    <r>
      <rPr>
        <sz val="10"/>
        <rFont val="Arial"/>
        <family val="0"/>
      </rPr>
      <t xml:space="preserve">
</t>
    </r>
  </si>
  <si>
    <t xml:space="preserve">Снижение затрат по данной статье на 33 073,83 тыс.руб. или на 48,5% по сравнению с утвержденными в тарифе объясняется тем,что в составе данной статьи при утверждении тарифа учтены выпадающие доходы предприятия за прошлые регулируемые периоды в размере 35 337,33 тыс.руб, которые в соответствии с правилами бухгалтерского учета не отражаются в расходах текущего года.  </t>
  </si>
  <si>
    <t xml:space="preserve">Фактические расходы,отраженные в данной статье являются не чистой прибылью предприятия,а прочими расходами, осуществленными в рамках Отраслевого тарифного соглашения и  условий Коллективного договора, которые увеличивают чистый убыток предприятия  </t>
  </si>
  <si>
    <t xml:space="preserve">Налоги начислены в соответствии установленным законодательством </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</si>
</sst>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s>
  <fonts count="6">
    <font>
      <sz val="10"/>
      <name val="Arial"/>
      <family val="0"/>
    </font>
    <font>
      <b/>
      <sz val="11"/>
      <name val="Arial"/>
      <family val="2"/>
    </font>
    <font>
      <sz val="16"/>
      <name val="Arial"/>
      <family val="0"/>
    </font>
    <font>
      <u val="single"/>
      <sz val="10"/>
      <name val="Arial"/>
      <family val="2"/>
    </font>
    <font>
      <b/>
      <sz val="10"/>
      <name val="Arial"/>
      <family val="2"/>
    </font>
    <font>
      <sz val="15"/>
      <name val="Arial"/>
      <family val="2"/>
    </font>
  </fonts>
  <fills count="2">
    <fill>
      <patternFill/>
    </fill>
    <fill>
      <patternFill patternType="gray125"/>
    </fill>
  </fills>
  <borders count="10">
    <border>
      <left/>
      <right/>
      <top/>
      <bottom/>
      <diagonal/>
    </border>
    <border>
      <left style="thin"/>
      <right style="thin"/>
      <top style="thin"/>
      <bottom style="thin"/>
    </border>
    <border>
      <left style="thin"/>
      <right style="thin"/>
      <top>
        <color indexed="63"/>
      </top>
      <bottom style="thin"/>
    </border>
    <border>
      <left style="medium"/>
      <right style="medium"/>
      <top style="medium"/>
      <bottom style="medium"/>
    </border>
    <border>
      <left>
        <color indexed="63"/>
      </left>
      <right style="medium"/>
      <top style="medium"/>
      <bottom>
        <color indexed="63"/>
      </bottom>
    </border>
    <border>
      <left style="medium"/>
      <right style="medium"/>
      <top>
        <color indexed="63"/>
      </top>
      <bottom style="medium"/>
    </border>
    <border>
      <left style="medium"/>
      <right style="medium"/>
      <top style="medium"/>
      <bottom style="thin"/>
    </border>
    <border>
      <left style="medium"/>
      <right style="medium"/>
      <top style="thin"/>
      <bottom style="medium"/>
    </border>
    <border>
      <left style="medium"/>
      <right style="thin"/>
      <top style="medium"/>
      <bottom style="medium"/>
    </border>
    <border>
      <left style="thin"/>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31">
    <xf numFmtId="0" fontId="0" fillId="0" borderId="0" xfId="0" applyAlignment="1">
      <alignment/>
    </xf>
    <xf numFmtId="0" fontId="0" fillId="0" borderId="1" xfId="0" applyBorder="1" applyAlignment="1">
      <alignment/>
    </xf>
    <xf numFmtId="0" fontId="0" fillId="0" borderId="2" xfId="0" applyBorder="1" applyAlignment="1">
      <alignment/>
    </xf>
    <xf numFmtId="0" fontId="1" fillId="0" borderId="3" xfId="0" applyFont="1" applyBorder="1" applyAlignment="1">
      <alignment horizontal="center"/>
    </xf>
    <xf numFmtId="0" fontId="0" fillId="0" borderId="2" xfId="0" applyBorder="1" applyAlignment="1">
      <alignment wrapText="1"/>
    </xf>
    <xf numFmtId="0" fontId="0" fillId="0" borderId="2" xfId="0" applyBorder="1" applyAlignment="1">
      <alignment horizontal="center"/>
    </xf>
    <xf numFmtId="49" fontId="0" fillId="0" borderId="1" xfId="0" applyNumberFormat="1" applyBorder="1" applyAlignment="1">
      <alignment/>
    </xf>
    <xf numFmtId="0" fontId="0" fillId="0" borderId="1" xfId="0" applyBorder="1" applyAlignment="1">
      <alignment wrapText="1"/>
    </xf>
    <xf numFmtId="4" fontId="0" fillId="0" borderId="1" xfId="0" applyNumberFormat="1" applyBorder="1" applyAlignment="1">
      <alignment/>
    </xf>
    <xf numFmtId="0" fontId="1" fillId="0" borderId="4" xfId="0" applyFont="1" applyBorder="1" applyAlignment="1">
      <alignment horizontal="center" vertical="center" wrapText="1"/>
    </xf>
    <xf numFmtId="0" fontId="1" fillId="0" borderId="5" xfId="0" applyFont="1" applyBorder="1" applyAlignment="1">
      <alignment horizontal="center"/>
    </xf>
    <xf numFmtId="4" fontId="4" fillId="0" borderId="1" xfId="0" applyNumberFormat="1" applyFont="1" applyBorder="1" applyAlignment="1">
      <alignment/>
    </xf>
    <xf numFmtId="4" fontId="4" fillId="0" borderId="2" xfId="0" applyNumberFormat="1" applyFont="1" applyBorder="1" applyAlignment="1">
      <alignment/>
    </xf>
    <xf numFmtId="49" fontId="0" fillId="0" borderId="1" xfId="0" applyNumberFormat="1" applyBorder="1" applyAlignment="1">
      <alignment vertical="center"/>
    </xf>
    <xf numFmtId="0" fontId="0" fillId="0" borderId="1" xfId="0" applyBorder="1" applyAlignment="1">
      <alignment vertical="center" wrapText="1"/>
    </xf>
    <xf numFmtId="4" fontId="0" fillId="0" borderId="1" xfId="0" applyNumberFormat="1" applyFont="1" applyBorder="1" applyAlignment="1">
      <alignment/>
    </xf>
    <xf numFmtId="4" fontId="4" fillId="0" borderId="1" xfId="0" applyNumberFormat="1" applyFont="1" applyFill="1" applyBorder="1" applyAlignment="1">
      <alignment/>
    </xf>
    <xf numFmtId="4" fontId="0" fillId="0" borderId="1" xfId="0" applyNumberFormat="1" applyFill="1" applyBorder="1" applyAlignment="1">
      <alignment/>
    </xf>
    <xf numFmtId="0" fontId="0" fillId="0" borderId="2" xfId="0" applyFill="1" applyBorder="1" applyAlignment="1">
      <alignment wrapText="1"/>
    </xf>
    <xf numFmtId="0" fontId="0" fillId="0" borderId="1" xfId="0" applyFill="1" applyBorder="1" applyAlignment="1">
      <alignment/>
    </xf>
    <xf numFmtId="0" fontId="0" fillId="0" borderId="1" xfId="0" applyFill="1" applyBorder="1" applyAlignment="1">
      <alignment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5" fillId="0" borderId="0" xfId="0" applyFont="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0" fillId="0" borderId="0" xfId="0" applyFont="1" applyAlignment="1">
      <alignment wrapText="1"/>
    </xf>
    <xf numFmtId="49" fontId="0" fillId="0" borderId="0" xfId="0" applyNumberFormat="1" applyFont="1" applyFill="1" applyBorder="1" applyAlignment="1">
      <alignment/>
    </xf>
    <xf numFmtId="0" fontId="0" fillId="0" borderId="0" xfId="0" applyFont="1" applyAlignment="1">
      <alignment/>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2"/>
  <sheetViews>
    <sheetView tabSelected="1" workbookViewId="0" topLeftCell="A7">
      <selection activeCell="E25" sqref="E25"/>
    </sheetView>
  </sheetViews>
  <sheetFormatPr defaultColWidth="9.140625" defaultRowHeight="12.75"/>
  <cols>
    <col min="1" max="1" width="7.421875" style="0" customWidth="1"/>
    <col min="2" max="2" width="36.7109375" style="0" customWidth="1"/>
    <col min="3" max="3" width="11.421875" style="0" customWidth="1"/>
    <col min="4" max="4" width="11.57421875" style="0" customWidth="1"/>
    <col min="5" max="5" width="12.28125" style="0" customWidth="1"/>
    <col min="6" max="6" width="9.8515625" style="0" hidden="1" customWidth="1"/>
    <col min="7" max="7" width="52.7109375" style="0" customWidth="1"/>
  </cols>
  <sheetData>
    <row r="1" spans="5:7" ht="12.75">
      <c r="E1" s="25" t="s">
        <v>3</v>
      </c>
      <c r="F1" s="25"/>
      <c r="G1" s="25"/>
    </row>
    <row r="2" spans="5:7" ht="12.75">
      <c r="E2" s="25" t="s">
        <v>4</v>
      </c>
      <c r="F2" s="25"/>
      <c r="G2" s="25"/>
    </row>
    <row r="3" spans="5:7" ht="12.75">
      <c r="E3" s="25" t="s">
        <v>5</v>
      </c>
      <c r="F3" s="25"/>
      <c r="G3" s="25"/>
    </row>
    <row r="4" spans="5:7" ht="12.75">
      <c r="E4" s="25" t="s">
        <v>6</v>
      </c>
      <c r="F4" s="25"/>
      <c r="G4" s="25"/>
    </row>
    <row r="9" spans="1:7" ht="68.25" customHeight="1">
      <c r="A9" s="23" t="s">
        <v>61</v>
      </c>
      <c r="B9" s="24"/>
      <c r="C9" s="24"/>
      <c r="D9" s="24"/>
      <c r="E9" s="24"/>
      <c r="F9" s="24"/>
      <c r="G9" s="24"/>
    </row>
    <row r="11" ht="13.5" thickBot="1"/>
    <row r="12" spans="1:7" ht="15.75" thickBot="1">
      <c r="A12" s="21" t="s">
        <v>2</v>
      </c>
      <c r="B12" s="21" t="s">
        <v>1</v>
      </c>
      <c r="C12" s="21" t="s">
        <v>0</v>
      </c>
      <c r="D12" s="26" t="s">
        <v>63</v>
      </c>
      <c r="E12" s="27"/>
      <c r="F12" s="9"/>
      <c r="G12" s="21" t="s">
        <v>59</v>
      </c>
    </row>
    <row r="13" spans="1:7" ht="15.75" thickBot="1">
      <c r="A13" s="22"/>
      <c r="B13" s="22"/>
      <c r="C13" s="22"/>
      <c r="D13" s="3" t="s">
        <v>57</v>
      </c>
      <c r="E13" s="3" t="s">
        <v>58</v>
      </c>
      <c r="F13" s="10"/>
      <c r="G13" s="22"/>
    </row>
    <row r="14" spans="1:7" ht="46.5" customHeight="1">
      <c r="A14" s="2" t="s">
        <v>45</v>
      </c>
      <c r="B14" s="4" t="s">
        <v>8</v>
      </c>
      <c r="C14" s="5" t="s">
        <v>9</v>
      </c>
      <c r="D14" s="12"/>
      <c r="E14" s="12"/>
      <c r="F14" s="11"/>
      <c r="G14" s="18" t="s">
        <v>62</v>
      </c>
    </row>
    <row r="15" spans="1:7" ht="25.5">
      <c r="A15" s="2" t="s">
        <v>7</v>
      </c>
      <c r="B15" s="4" t="s">
        <v>10</v>
      </c>
      <c r="C15" s="5" t="s">
        <v>9</v>
      </c>
      <c r="D15" s="12">
        <v>231312.08</v>
      </c>
      <c r="E15" s="12">
        <v>223359.11</v>
      </c>
      <c r="F15" s="11">
        <f>(E15/D15)*100</f>
        <v>96.56180083634197</v>
      </c>
      <c r="G15" s="19"/>
    </row>
    <row r="16" spans="1:7" ht="19.5" customHeight="1">
      <c r="A16" s="6" t="s">
        <v>11</v>
      </c>
      <c r="B16" s="1" t="s">
        <v>12</v>
      </c>
      <c r="C16" s="5" t="s">
        <v>9</v>
      </c>
      <c r="D16" s="11">
        <v>221328.85</v>
      </c>
      <c r="E16" s="11">
        <v>225395.92</v>
      </c>
      <c r="F16" s="11">
        <f>(E16/D16)*100</f>
        <v>101.8375688483449</v>
      </c>
      <c r="G16" s="20"/>
    </row>
    <row r="17" spans="1:7" ht="114.75">
      <c r="A17" s="6" t="s">
        <v>13</v>
      </c>
      <c r="B17" s="1" t="s">
        <v>14</v>
      </c>
      <c r="C17" s="5" t="s">
        <v>9</v>
      </c>
      <c r="D17" s="16">
        <v>27267.23</v>
      </c>
      <c r="E17" s="16">
        <v>35016.35</v>
      </c>
      <c r="F17" s="11">
        <f>(E17/D17)*100</f>
        <v>128.41916835703518</v>
      </c>
      <c r="G17" s="20" t="s">
        <v>65</v>
      </c>
    </row>
    <row r="18" spans="1:7" ht="12.75">
      <c r="A18" s="6" t="s">
        <v>15</v>
      </c>
      <c r="B18" s="1" t="s">
        <v>16</v>
      </c>
      <c r="C18" s="5" t="s">
        <v>9</v>
      </c>
      <c r="D18" s="17">
        <v>12337.39</v>
      </c>
      <c r="E18" s="17">
        <v>15774.28</v>
      </c>
      <c r="F18" s="8">
        <f>(E18/D18)*100</f>
        <v>127.85751281267757</v>
      </c>
      <c r="G18" s="19"/>
    </row>
    <row r="19" spans="1:7" ht="157.5" customHeight="1">
      <c r="A19" s="13" t="s">
        <v>17</v>
      </c>
      <c r="B19" s="14" t="s">
        <v>18</v>
      </c>
      <c r="C19" s="5" t="s">
        <v>9</v>
      </c>
      <c r="D19" s="11">
        <v>88842</v>
      </c>
      <c r="E19" s="11">
        <v>117975.17</v>
      </c>
      <c r="F19" s="11">
        <f>(E19/D19)*100</f>
        <v>132.79211409018257</v>
      </c>
      <c r="G19" s="20" t="s">
        <v>66</v>
      </c>
    </row>
    <row r="20" spans="1:7" ht="12.75">
      <c r="A20" s="6" t="s">
        <v>19</v>
      </c>
      <c r="B20" s="1" t="s">
        <v>16</v>
      </c>
      <c r="C20" s="5" t="s">
        <v>9</v>
      </c>
      <c r="D20" s="8"/>
      <c r="E20" s="8"/>
      <c r="F20" s="8"/>
      <c r="G20" s="19"/>
    </row>
    <row r="21" spans="1:7" ht="12.75">
      <c r="A21" s="6" t="s">
        <v>20</v>
      </c>
      <c r="B21" s="1" t="s">
        <v>21</v>
      </c>
      <c r="C21" s="5" t="s">
        <v>9</v>
      </c>
      <c r="D21" s="11">
        <v>31992.5</v>
      </c>
      <c r="E21" s="16">
        <v>33356.71</v>
      </c>
      <c r="F21" s="11">
        <f aca="true" t="shared" si="0" ref="F21:F28">(E21/D21)*100</f>
        <v>104.26415566148314</v>
      </c>
      <c r="G21" s="19"/>
    </row>
    <row r="22" spans="1:7" ht="12.75">
      <c r="A22" s="6" t="s">
        <v>22</v>
      </c>
      <c r="B22" s="1" t="s">
        <v>23</v>
      </c>
      <c r="C22" s="5" t="s">
        <v>9</v>
      </c>
      <c r="D22" s="11">
        <f>D16-D17-D19-D21</f>
        <v>73227.12</v>
      </c>
      <c r="E22" s="11">
        <f>E16-E17-E19-E21</f>
        <v>39047.69000000001</v>
      </c>
      <c r="F22" s="11">
        <f t="shared" si="0"/>
        <v>53.3240826622705</v>
      </c>
      <c r="G22" s="19"/>
    </row>
    <row r="23" spans="1:7" ht="12.75">
      <c r="A23" s="6" t="s">
        <v>24</v>
      </c>
      <c r="B23" s="1" t="s">
        <v>25</v>
      </c>
      <c r="C23" s="5" t="s">
        <v>9</v>
      </c>
      <c r="D23" s="8">
        <v>507</v>
      </c>
      <c r="E23" s="8">
        <v>523.24</v>
      </c>
      <c r="F23" s="8">
        <f t="shared" si="0"/>
        <v>103.20315581854042</v>
      </c>
      <c r="G23" s="19"/>
    </row>
    <row r="24" spans="1:7" ht="23.25" customHeight="1">
      <c r="A24" s="6" t="s">
        <v>26</v>
      </c>
      <c r="B24" s="1" t="s">
        <v>27</v>
      </c>
      <c r="C24" s="5" t="s">
        <v>9</v>
      </c>
      <c r="D24" s="8">
        <v>4507.04</v>
      </c>
      <c r="E24" s="8">
        <v>3385.21</v>
      </c>
      <c r="F24" s="8">
        <f t="shared" si="0"/>
        <v>75.10938442969221</v>
      </c>
      <c r="G24" s="20" t="s">
        <v>71</v>
      </c>
    </row>
    <row r="25" spans="1:7" ht="102" customHeight="1">
      <c r="A25" s="6" t="s">
        <v>28</v>
      </c>
      <c r="B25" s="1" t="s">
        <v>29</v>
      </c>
      <c r="C25" s="5" t="s">
        <v>9</v>
      </c>
      <c r="D25" s="8">
        <f>D22-D23-D24</f>
        <v>68213.08</v>
      </c>
      <c r="E25" s="8">
        <f>E22-E23-E24</f>
        <v>35139.24000000001</v>
      </c>
      <c r="F25" s="8">
        <f t="shared" si="0"/>
        <v>51.51393251851406</v>
      </c>
      <c r="G25" s="20" t="s">
        <v>69</v>
      </c>
    </row>
    <row r="26" spans="1:7" ht="38.25">
      <c r="A26" s="6" t="s">
        <v>30</v>
      </c>
      <c r="B26" s="1" t="s">
        <v>31</v>
      </c>
      <c r="C26" s="5" t="s">
        <v>9</v>
      </c>
      <c r="D26" s="11">
        <v>9983.23</v>
      </c>
      <c r="E26" s="11">
        <f>E15-E16</f>
        <v>-2036.8100000000268</v>
      </c>
      <c r="F26" s="11">
        <f t="shared" si="0"/>
        <v>-20.402314681721514</v>
      </c>
      <c r="G26" s="20" t="s">
        <v>60</v>
      </c>
    </row>
    <row r="27" spans="1:7" ht="155.25" customHeight="1">
      <c r="A27" s="6" t="s">
        <v>32</v>
      </c>
      <c r="B27" s="1" t="s">
        <v>33</v>
      </c>
      <c r="C27" s="5" t="s">
        <v>9</v>
      </c>
      <c r="D27" s="11">
        <v>6054.01</v>
      </c>
      <c r="E27" s="11">
        <v>3175</v>
      </c>
      <c r="F27" s="11">
        <f t="shared" si="0"/>
        <v>52.444578056527824</v>
      </c>
      <c r="G27" s="20" t="s">
        <v>68</v>
      </c>
    </row>
    <row r="28" spans="1:7" ht="69.75" customHeight="1">
      <c r="A28" s="6" t="s">
        <v>34</v>
      </c>
      <c r="B28" s="1" t="s">
        <v>35</v>
      </c>
      <c r="C28" s="5" t="s">
        <v>9</v>
      </c>
      <c r="D28" s="11">
        <v>3929.22</v>
      </c>
      <c r="E28" s="11">
        <v>15825.66</v>
      </c>
      <c r="F28" s="11">
        <f t="shared" si="0"/>
        <v>402.76848840227836</v>
      </c>
      <c r="G28" s="20" t="s">
        <v>70</v>
      </c>
    </row>
    <row r="29" spans="1:7" ht="15.75" customHeight="1">
      <c r="A29" s="6" t="s">
        <v>36</v>
      </c>
      <c r="B29" s="1" t="s">
        <v>37</v>
      </c>
      <c r="C29" s="5" t="s">
        <v>9</v>
      </c>
      <c r="D29" s="8"/>
      <c r="E29" s="8"/>
      <c r="F29" s="11"/>
      <c r="G29" s="19"/>
    </row>
    <row r="30" spans="1:7" ht="18" customHeight="1">
      <c r="A30" s="6" t="s">
        <v>38</v>
      </c>
      <c r="B30" s="1" t="s">
        <v>39</v>
      </c>
      <c r="C30" s="5" t="s">
        <v>9</v>
      </c>
      <c r="D30" s="8"/>
      <c r="E30" s="8"/>
      <c r="F30" s="11"/>
      <c r="G30" s="19"/>
    </row>
    <row r="31" spans="1:7" ht="18.75" customHeight="1">
      <c r="A31" s="6" t="s">
        <v>40</v>
      </c>
      <c r="B31" s="1" t="s">
        <v>41</v>
      </c>
      <c r="C31" s="5" t="s">
        <v>9</v>
      </c>
      <c r="D31" s="8"/>
      <c r="E31" s="8"/>
      <c r="F31" s="11"/>
      <c r="G31" s="19"/>
    </row>
    <row r="32" spans="1:7" ht="114" customHeight="1">
      <c r="A32" s="6" t="s">
        <v>42</v>
      </c>
      <c r="B32" s="1" t="s">
        <v>43</v>
      </c>
      <c r="C32" s="5" t="s">
        <v>9</v>
      </c>
      <c r="D32" s="8">
        <v>3929.22</v>
      </c>
      <c r="E32" s="8">
        <v>15825.66</v>
      </c>
      <c r="F32" s="15">
        <f>(E32/D32)*100</f>
        <v>402.76848840227836</v>
      </c>
      <c r="G32" s="20" t="s">
        <v>67</v>
      </c>
    </row>
    <row r="33" spans="1:7" ht="12.75">
      <c r="A33" s="6" t="s">
        <v>44</v>
      </c>
      <c r="B33" s="7" t="s">
        <v>52</v>
      </c>
      <c r="C33" s="5" t="s">
        <v>9</v>
      </c>
      <c r="D33" s="8"/>
      <c r="E33" s="8"/>
      <c r="F33" s="8"/>
      <c r="G33" s="19"/>
    </row>
    <row r="34" spans="1:7" ht="25.5">
      <c r="A34" s="6" t="s">
        <v>46</v>
      </c>
      <c r="B34" s="7" t="s">
        <v>47</v>
      </c>
      <c r="C34" s="5" t="s">
        <v>9</v>
      </c>
      <c r="D34" s="8">
        <f>D18+D20</f>
        <v>12337.39</v>
      </c>
      <c r="E34" s="8">
        <f>E18+E20</f>
        <v>15774.28</v>
      </c>
      <c r="F34" s="8">
        <f>(E34/D34)*100</f>
        <v>127.85751281267757</v>
      </c>
      <c r="G34" s="19"/>
    </row>
    <row r="35" spans="1:7" ht="38.25">
      <c r="A35" s="6" t="s">
        <v>48</v>
      </c>
      <c r="B35" s="7" t="s">
        <v>49</v>
      </c>
      <c r="C35" s="5" t="s">
        <v>9</v>
      </c>
      <c r="D35" s="11"/>
      <c r="E35" s="11"/>
      <c r="F35" s="11" t="e">
        <f>(E35/D35)*100</f>
        <v>#DIV/0!</v>
      </c>
      <c r="G35" s="20"/>
    </row>
    <row r="36" spans="1:7" ht="38.25">
      <c r="A36" s="6" t="s">
        <v>50</v>
      </c>
      <c r="B36" s="7" t="s">
        <v>51</v>
      </c>
      <c r="C36" s="5" t="s">
        <v>9</v>
      </c>
      <c r="D36" s="11">
        <v>67380.31</v>
      </c>
      <c r="E36" s="11">
        <v>96190.89</v>
      </c>
      <c r="F36" s="8"/>
      <c r="G36" s="20" t="s">
        <v>64</v>
      </c>
    </row>
    <row r="37" spans="1:7" ht="12.75">
      <c r="A37" s="6"/>
      <c r="B37" s="1"/>
      <c r="C37" s="1"/>
      <c r="D37" s="8"/>
      <c r="E37" s="8"/>
      <c r="F37" s="8"/>
      <c r="G37" s="1"/>
    </row>
    <row r="39" spans="1:7" ht="12.75">
      <c r="A39" s="29" t="s">
        <v>53</v>
      </c>
      <c r="B39" s="30"/>
      <c r="C39" s="30"/>
      <c r="D39" s="30"/>
      <c r="E39" s="30"/>
      <c r="F39" s="30"/>
      <c r="G39" s="30"/>
    </row>
    <row r="40" spans="1:7" ht="44.25" customHeight="1">
      <c r="A40" s="28" t="s">
        <v>54</v>
      </c>
      <c r="B40" s="28"/>
      <c r="C40" s="28"/>
      <c r="D40" s="28"/>
      <c r="E40" s="28"/>
      <c r="F40" s="28"/>
      <c r="G40" s="28"/>
    </row>
    <row r="41" spans="1:7" ht="32.25" customHeight="1">
      <c r="A41" s="28" t="s">
        <v>55</v>
      </c>
      <c r="B41" s="28"/>
      <c r="C41" s="28"/>
      <c r="D41" s="28"/>
      <c r="E41" s="28"/>
      <c r="F41" s="28"/>
      <c r="G41" s="28"/>
    </row>
    <row r="42" spans="1:7" ht="36" customHeight="1">
      <c r="A42" s="28" t="s">
        <v>56</v>
      </c>
      <c r="B42" s="28"/>
      <c r="C42" s="28"/>
      <c r="D42" s="28"/>
      <c r="E42" s="28"/>
      <c r="F42" s="28"/>
      <c r="G42" s="28"/>
    </row>
  </sheetData>
  <mergeCells count="14">
    <mergeCell ref="A40:G40"/>
    <mergeCell ref="A41:G41"/>
    <mergeCell ref="A42:G42"/>
    <mergeCell ref="A39:G39"/>
    <mergeCell ref="A12:A13"/>
    <mergeCell ref="A9:G9"/>
    <mergeCell ref="E1:G1"/>
    <mergeCell ref="E2:G2"/>
    <mergeCell ref="E3:G3"/>
    <mergeCell ref="E4:G4"/>
    <mergeCell ref="D12:E12"/>
    <mergeCell ref="G12:G13"/>
    <mergeCell ref="C12:C13"/>
    <mergeCell ref="B12:B13"/>
  </mergeCells>
  <printOptions/>
  <pageMargins left="0.75" right="0.75" top="1" bottom="1" header="0.5" footer="0.5"/>
  <pageSetup horizontalDpi="600" verticalDpi="600" orientation="portrait"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TimofeevaSP</cp:lastModifiedBy>
  <cp:lastPrinted>2011-03-31T05:32:35Z</cp:lastPrinted>
  <dcterms:created xsi:type="dcterms:W3CDTF">1996-10-08T23:32:33Z</dcterms:created>
  <dcterms:modified xsi:type="dcterms:W3CDTF">2012-03-29T13:04:10Z</dcterms:modified>
  <cp:category/>
  <cp:version/>
  <cp:contentType/>
  <cp:contentStatus/>
</cp:coreProperties>
</file>